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480" windowHeight="10836" activeTab="0"/>
  </bookViews>
  <sheets>
    <sheet name="План ФХД - 2017" sheetId="1" r:id="rId1"/>
  </sheets>
  <definedNames>
    <definedName name="_ftn1" localSheetId="0">'План ФХД - 2017'!#REF!</definedName>
    <definedName name="_ftn2" localSheetId="0">'План ФХД - 2017'!#REF!</definedName>
    <definedName name="_ftnref1" localSheetId="0">'План ФХД - 2017'!#REF!</definedName>
    <definedName name="_ftnref2" localSheetId="0">'План ФХД - 2017'!#REF!</definedName>
    <definedName name="_xlnm.Print_Area" localSheetId="0">'План ФХД - 2017'!$A$1:$K$144</definedName>
  </definedNames>
  <calcPr fullCalcOnLoad="1"/>
</workbook>
</file>

<file path=xl/sharedStrings.xml><?xml version="1.0" encoding="utf-8"?>
<sst xmlns="http://schemas.openxmlformats.org/spreadsheetml/2006/main" count="265" uniqueCount="121">
  <si>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</si>
  <si>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</si>
  <si>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</si>
  <si>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</si>
  <si>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</si>
  <si>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</si>
  <si>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</si>
  <si>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</si>
  <si>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</si>
  <si>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</si>
  <si>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</si>
  <si>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</si>
  <si>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</si>
  <si>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</si>
  <si>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</si>
  <si>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</si>
  <si>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</si>
  <si>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</si>
  <si>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</si>
  <si>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</si>
  <si>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</si>
  <si>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</si>
  <si>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</si>
  <si>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</si>
  <si>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</si>
  <si>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</si>
  <si>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</si>
  <si>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</si>
  <si>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</si>
  <si>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</si>
  <si>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</si>
  <si>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</si>
  <si>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</si>
  <si>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</si>
  <si>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</si>
  <si>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</si>
  <si>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</si>
  <si>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</si>
  <si>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</si>
  <si>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</si>
  <si>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</si>
  <si>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</si>
  <si>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</si>
  <si>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</si>
  <si>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</si>
  <si>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</si>
  <si>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</si>
  <si>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</si>
  <si>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</si>
  <si>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</si>
  <si>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</si>
  <si>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</si>
  <si>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</si>
  <si>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</si>
  <si>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</si>
  <si>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</si>
  <si>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</si>
  <si>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</si>
  <si>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</si>
  <si>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</si>
  <si>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</si>
  <si>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</si>
  <si>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Директор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</si>
  <si>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</si>
  <si>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</si>
  <si>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</si>
  <si>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</si>
  <si>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</si>
  <si>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</si>
  <si>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</si>
  <si>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</si>
  <si>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</si>
  <si>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</si>
  <si>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</si>
  <si>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</si>
  <si>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</si>
  <si>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</si>
  <si>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</si>
  <si>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</si>
  <si>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</si>
  <si>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</si>
  <si>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</si>
  <si>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</si>
  <si>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</si>
  <si>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</si>
  <si>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</si>
  <si>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</si>
  <si>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</si>
  <si>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</si>
  <si>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</si>
  <si>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Пенсии, пособия, выплачиваемые организациями сектора государственного управления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</si>
  <si>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</si>
  <si>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Государственное автономное учреждение Тюменской области "Бердюжский межрайонный центр ветеринарии"</t>
  </si>
  <si>
    <t>627440,Тюменская область,Бердюжский район,с.Бердюжье, ул.Энергетиков,д.1</t>
  </si>
  <si>
    <t>Реализация мероприятий по предупреждению и ликвидации заразных болезней животных,защиты населения от болезней ,общих для человека  и животных ,на территории Бердюжского и Армизонского районов Тюменской области;</t>
  </si>
  <si>
    <t>Осуществления  предусмотренных законодательством Российской Федерации полномочий органов государственной власти Тюменской области в сфере ветеринарии.</t>
  </si>
  <si>
    <t>Организация и осуществление мероприятий,направленных на выполнение законодательства и иных нормативных правовых актов в  области ветеринарии;</t>
  </si>
  <si>
    <t>Осуществлении плана ветеринарных профилактических мероприятий,проведений по предупреждению и ликвидации заразных и иных болезней животных,включая сельскохозяйственных ,домашних,зоопарковых и других зверей,птиц,рыб и пчел и их лечению;</t>
  </si>
  <si>
    <t>Проведение отбора проб(материала,образцов) , а также испытаний,экспертиз,анализа и оценки состояния животных,продукции животного и  растительного происхождения,продовольсвенного сырья,кормов,воды и других обьектов на соответствие требованиям безопасности;</t>
  </si>
  <si>
    <t>Проведение ВСЭ;</t>
  </si>
  <si>
    <t>Организация и проведение мероприятий по ветеринарно-санитарной безопасности и обеспечению прослеживаемости подконтрольных товаров(грузов,продукции) при их перемещении в рамках полномочий государственной ветеринарной службы Тюменской области;</t>
  </si>
  <si>
    <t>Проведение выступлений по радио,телевидению,издание плакатов,публикации и статай в средствах массовой информации в целях реализации мероприятий по предупреждению и ликвидации заразных и иных болезней животных,защиты населения от болезней ,общих для человека.</t>
  </si>
  <si>
    <t>Вакцинация против заразных и иных болезней животных ,за исключением особо  опасных и болезней,общих для человека и животных (за плату);</t>
  </si>
  <si>
    <t>Забор крови(отбор проб) для диагностических исследований на заразных и иные болезни животных,за исключением особо опасных и болезней,общих для человека и животных(за плату);</t>
  </si>
  <si>
    <t>Диагностические исследования на заразные и иные болезни животных,за исключением особо опасных и болезней,общих для человека и животных(за плату);</t>
  </si>
  <si>
    <t>Лечение заразных и иных болезней животных,за исключением особо опасных и болезней,общих для человека и животных (за плату);</t>
  </si>
  <si>
    <t>Лабораторные исследования на заразные и иные болезни животных,за исключением особо опасных и болезней,общих для человека и животных(за плату);</t>
  </si>
  <si>
    <t>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</t>
  </si>
  <si>
    <t>Ветеринарно-санитарная экспертиза продукции животного происхождения, за исключением исследований на трихинеллез (за плату);</t>
  </si>
  <si>
    <t>Ветеринарно-санитарная экспертиза кормов и кормовых добавок растительного происхождения и продукции растительного происхождения не промышленного изготовления,реализуемых на розничных рынках (за плату);</t>
  </si>
  <si>
    <t>Ветеринарно-санитарная оценка грузов(товаров,продукции) (за плату).</t>
  </si>
  <si>
    <t xml:space="preserve">                 О.Ю.Пирожков</t>
  </si>
  <si>
    <t>О.Ю.Пирожков</t>
  </si>
  <si>
    <t>2021 год</t>
  </si>
  <si>
    <t>Н.В. Качалова</t>
  </si>
  <si>
    <t>6) Прочие доходы</t>
  </si>
  <si>
    <t>За проведение проверки достоверности определения сметной стоимости объекта</t>
  </si>
  <si>
    <t>на 2019  год и плановый период 2020 и 2021  годы  № 1/2019-7</t>
  </si>
  <si>
    <t>"___25__"декабрь" 2019 г.</t>
  </si>
  <si>
    <t>25 декабря 2019 г.</t>
  </si>
  <si>
    <t>25.12.2019г.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</si>
</sst>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?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8" xfId="53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ФХД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4"/>
  <sheetViews>
    <sheetView tabSelected="1" view="pageBreakPreview" zoomScaleSheetLayoutView="100" zoomScalePageLayoutView="0" workbookViewId="0" topLeftCell="A116">
      <selection activeCell="I115" sqref="I115"/>
    </sheetView>
  </sheetViews>
  <sheetFormatPr defaultColWidth="9.125" defaultRowHeight="12.75"/>
  <cols>
    <col min="1" max="1" width="15.50390625" style="1" customWidth="1"/>
    <col min="2" max="2" width="14.50390625" style="1" customWidth="1"/>
    <col min="3" max="3" width="15.375" style="1" customWidth="1"/>
    <col min="4" max="4" width="13.50390625" style="1" customWidth="1"/>
    <col min="5" max="5" width="17.125" style="2" customWidth="1"/>
    <col min="6" max="6" width="18.00390625" style="1" customWidth="1"/>
    <col min="7" max="7" width="19.625" style="1" customWidth="1"/>
    <col min="8" max="8" width="16.50390625" style="1" customWidth="1"/>
    <col min="9" max="9" width="23.50390625" style="1" customWidth="1"/>
    <col min="10" max="10" width="18.875" style="1" customWidth="1"/>
    <col min="11" max="11" width="17.625" style="1" customWidth="1"/>
    <col min="12" max="12" width="9.50390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6" t="s">
        <v>36</v>
      </c>
      <c r="K1" s="147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25" t="s">
        <v>21</v>
      </c>
      <c r="J2" s="114"/>
      <c r="K2" s="114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7" t="s">
        <v>62</v>
      </c>
      <c r="J3" s="128"/>
      <c r="K3" s="128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6" t="s">
        <v>26</v>
      </c>
      <c r="J4" s="114"/>
      <c r="K4" s="114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9"/>
      <c r="J6" s="130"/>
      <c r="K6" s="130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3" t="s">
        <v>112</v>
      </c>
      <c r="J8" s="144"/>
      <c r="K8" s="144"/>
    </row>
    <row r="9" spans="1:11" ht="13.5">
      <c r="A9" s="42"/>
      <c r="B9" s="42"/>
      <c r="C9" s="42"/>
      <c r="D9" s="42"/>
      <c r="E9" s="40"/>
      <c r="F9" s="47"/>
      <c r="G9" s="47"/>
      <c r="H9" s="47"/>
      <c r="I9" s="131" t="s">
        <v>6</v>
      </c>
      <c r="J9" s="132"/>
      <c r="K9" s="132"/>
    </row>
    <row r="10" spans="1:12" ht="13.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3.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13" t="s">
        <v>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"/>
    </row>
    <row r="13" spans="1:12" ht="18.75" customHeight="1">
      <c r="A13" s="111" t="s">
        <v>117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"/>
    </row>
    <row r="14" spans="1:11" ht="17.2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1" t="s">
        <v>119</v>
      </c>
      <c r="D15" s="111"/>
      <c r="E15" s="133"/>
      <c r="F15" s="133"/>
      <c r="G15" s="133"/>
      <c r="H15" s="133"/>
      <c r="I15" s="133"/>
      <c r="J15" s="31" t="s">
        <v>32</v>
      </c>
      <c r="K15" s="66" t="s">
        <v>120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3.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22" t="s">
        <v>45</v>
      </c>
      <c r="B18" s="122"/>
      <c r="C18" s="122"/>
      <c r="D18" s="122"/>
      <c r="E18" s="134" t="s">
        <v>92</v>
      </c>
      <c r="F18" s="134"/>
      <c r="G18" s="135"/>
      <c r="H18" s="135"/>
      <c r="I18" s="30"/>
      <c r="J18" s="31"/>
      <c r="K18" s="32"/>
    </row>
    <row r="19" spans="1:11" ht="15" customHeight="1">
      <c r="A19" s="122"/>
      <c r="B19" s="122"/>
      <c r="C19" s="122"/>
      <c r="D19" s="122"/>
      <c r="E19" s="134"/>
      <c r="F19" s="134"/>
      <c r="G19" s="135"/>
      <c r="H19" s="135"/>
      <c r="I19" s="30"/>
      <c r="J19" s="33" t="s">
        <v>33</v>
      </c>
      <c r="K19" s="67">
        <v>7211004896</v>
      </c>
    </row>
    <row r="20" spans="1:11" ht="13.5" customHeight="1">
      <c r="A20" s="122"/>
      <c r="B20" s="122"/>
      <c r="C20" s="122"/>
      <c r="D20" s="122"/>
      <c r="E20" s="134"/>
      <c r="F20" s="134"/>
      <c r="G20" s="135"/>
      <c r="H20" s="135"/>
      <c r="I20" s="30"/>
      <c r="J20" s="33" t="s">
        <v>34</v>
      </c>
      <c r="K20" s="67">
        <v>722001001</v>
      </c>
    </row>
    <row r="21" spans="1:11" ht="13.5" customHeight="1">
      <c r="A21" s="122"/>
      <c r="B21" s="122"/>
      <c r="C21" s="122"/>
      <c r="D21" s="122"/>
      <c r="E21" s="136"/>
      <c r="F21" s="136"/>
      <c r="G21" s="137"/>
      <c r="H21" s="137"/>
      <c r="I21" s="30"/>
      <c r="J21" s="34"/>
      <c r="K21" s="32"/>
    </row>
    <row r="22" spans="1:11" ht="22.5" customHeight="1">
      <c r="A22" s="121"/>
      <c r="B22" s="121"/>
      <c r="C22" s="121"/>
      <c r="D22" s="29"/>
      <c r="E22" s="123" t="s">
        <v>46</v>
      </c>
      <c r="F22" s="124"/>
      <c r="G22" s="124"/>
      <c r="H22" s="124"/>
      <c r="I22" s="35"/>
      <c r="J22" s="36" t="s">
        <v>35</v>
      </c>
      <c r="K22" s="32">
        <v>383</v>
      </c>
    </row>
    <row r="23" spans="1:11" ht="18.75" customHeight="1">
      <c r="A23" s="122" t="s">
        <v>10</v>
      </c>
      <c r="B23" s="122"/>
      <c r="C23" s="122"/>
      <c r="D23" s="122"/>
      <c r="E23" s="138" t="s">
        <v>61</v>
      </c>
      <c r="F23" s="138"/>
      <c r="G23" s="139"/>
      <c r="H23" s="139"/>
      <c r="I23" s="30"/>
      <c r="J23" s="31"/>
      <c r="K23" s="36"/>
    </row>
    <row r="24" spans="1:11" ht="35.25" customHeight="1">
      <c r="A24" s="122"/>
      <c r="B24" s="122"/>
      <c r="C24" s="122"/>
      <c r="D24" s="122"/>
      <c r="E24" s="140"/>
      <c r="F24" s="140"/>
      <c r="G24" s="141"/>
      <c r="H24" s="141"/>
      <c r="I24" s="30"/>
      <c r="J24" s="31"/>
      <c r="K24" s="36"/>
    </row>
    <row r="25" spans="1:11" ht="17.25" customHeight="1">
      <c r="A25" s="122" t="s">
        <v>47</v>
      </c>
      <c r="B25" s="122"/>
      <c r="C25" s="122"/>
      <c r="D25" s="122"/>
      <c r="E25" s="115" t="s">
        <v>93</v>
      </c>
      <c r="F25" s="115"/>
      <c r="G25" s="116"/>
      <c r="H25" s="116"/>
      <c r="I25" s="30"/>
      <c r="J25" s="30"/>
      <c r="K25" s="30"/>
    </row>
    <row r="26" spans="1:11" ht="18.75" customHeight="1">
      <c r="A26" s="122"/>
      <c r="B26" s="122"/>
      <c r="C26" s="122"/>
      <c r="D26" s="122"/>
      <c r="E26" s="117"/>
      <c r="F26" s="117"/>
      <c r="G26" s="118"/>
      <c r="H26" s="118"/>
      <c r="I26" s="30"/>
      <c r="J26" s="30"/>
      <c r="K26" s="30"/>
    </row>
    <row r="27" spans="1:11" ht="15" customHeight="1">
      <c r="A27" s="122"/>
      <c r="B27" s="122"/>
      <c r="C27" s="122"/>
      <c r="D27" s="122"/>
      <c r="E27" s="119"/>
      <c r="F27" s="119"/>
      <c r="G27" s="120"/>
      <c r="H27" s="120"/>
      <c r="I27" s="30"/>
      <c r="J27" s="30"/>
      <c r="K27" s="30"/>
    </row>
    <row r="28" spans="1:11" ht="21" customHeight="1" hidden="1">
      <c r="A28" s="122"/>
      <c r="B28" s="122"/>
      <c r="C28" s="122"/>
      <c r="D28" s="122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13" t="s">
        <v>37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60" t="s">
        <v>38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5"/>
    </row>
    <row r="33" spans="1:11" ht="19.5" customHeight="1">
      <c r="A33" s="90" t="s">
        <v>94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19.5" customHeight="1">
      <c r="A34" s="90" t="s">
        <v>95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2" ht="39" customHeight="1">
      <c r="A35" s="160" t="s">
        <v>63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5"/>
    </row>
    <row r="36" spans="1:12" ht="19.5" customHeight="1">
      <c r="A36" s="90" t="s">
        <v>96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5"/>
    </row>
    <row r="37" spans="1:12" ht="23.25" customHeight="1">
      <c r="A37" s="90" t="s">
        <v>97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5"/>
    </row>
    <row r="38" spans="1:12" ht="26.25" customHeight="1">
      <c r="A38" s="90" t="s">
        <v>98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15"/>
    </row>
    <row r="39" spans="1:12" ht="19.5" customHeight="1">
      <c r="A39" s="90" t="s">
        <v>99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15"/>
    </row>
    <row r="40" spans="1:12" ht="24" customHeight="1">
      <c r="A40" s="90" t="s">
        <v>100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15"/>
    </row>
    <row r="41" spans="1:12" ht="24.75" customHeight="1">
      <c r="A41" s="90" t="s">
        <v>101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15"/>
    </row>
    <row r="42" spans="1:12" ht="19.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"/>
    </row>
    <row r="43" spans="1:12" ht="19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"/>
    </row>
    <row r="44" spans="1:12" ht="40.5" customHeight="1">
      <c r="A44" s="148" t="s">
        <v>64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5"/>
    </row>
    <row r="45" spans="1:12" ht="19.5" customHeight="1">
      <c r="A45" s="90" t="s">
        <v>102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15"/>
    </row>
    <row r="46" spans="1:12" ht="19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15"/>
    </row>
    <row r="47" spans="1:12" ht="19.5" customHeight="1">
      <c r="A47" s="90" t="s">
        <v>104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5"/>
    </row>
    <row r="48" spans="1:12" ht="19.5" customHeight="1">
      <c r="A48" s="90" t="s">
        <v>105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15"/>
    </row>
    <row r="49" spans="1:12" ht="19.5" customHeight="1">
      <c r="A49" s="90" t="s">
        <v>106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5"/>
    </row>
    <row r="50" spans="1:12" ht="19.5" customHeight="1">
      <c r="A50" s="90" t="s">
        <v>107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15"/>
    </row>
    <row r="51" spans="1:12" ht="19.5" customHeight="1">
      <c r="A51" s="90" t="s">
        <v>108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15"/>
    </row>
    <row r="52" spans="1:12" ht="19.5" customHeight="1">
      <c r="A52" s="90" t="s">
        <v>109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5"/>
    </row>
    <row r="53" spans="1:12" ht="19.5" customHeight="1">
      <c r="A53" s="90" t="s">
        <v>110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15"/>
    </row>
    <row r="54" spans="1:12" ht="19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15"/>
    </row>
    <row r="55" spans="1:12" ht="19.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/>
    </row>
    <row r="56" spans="1:12" ht="19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5"/>
    </row>
    <row r="57" spans="1:11" ht="21.75" customHeight="1">
      <c r="A57" s="161" t="s">
        <v>11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ht="15" customHeight="1">
      <c r="A58" s="142" t="s">
        <v>0</v>
      </c>
      <c r="B58" s="142"/>
      <c r="C58" s="142"/>
      <c r="D58" s="142"/>
      <c r="E58" s="142"/>
      <c r="F58" s="142"/>
      <c r="G58" s="162" t="s">
        <v>19</v>
      </c>
      <c r="H58" s="163"/>
      <c r="I58" s="163"/>
      <c r="J58" s="163"/>
      <c r="K58" s="164"/>
    </row>
    <row r="59" spans="1:11" ht="17.25" customHeight="1">
      <c r="A59" s="89" t="s">
        <v>12</v>
      </c>
      <c r="B59" s="89"/>
      <c r="C59" s="89"/>
      <c r="D59" s="89"/>
      <c r="E59" s="89"/>
      <c r="F59" s="89"/>
      <c r="G59" s="92">
        <v>15400369.64</v>
      </c>
      <c r="H59" s="93"/>
      <c r="I59" s="93"/>
      <c r="J59" s="93"/>
      <c r="K59" s="94"/>
    </row>
    <row r="60" spans="1:11" ht="15" customHeight="1">
      <c r="A60" s="88" t="s">
        <v>1</v>
      </c>
      <c r="B60" s="88"/>
      <c r="C60" s="88"/>
      <c r="D60" s="88"/>
      <c r="E60" s="88"/>
      <c r="F60" s="88"/>
      <c r="G60" s="92"/>
      <c r="H60" s="93"/>
      <c r="I60" s="93"/>
      <c r="J60" s="93"/>
      <c r="K60" s="94"/>
    </row>
    <row r="61" spans="1:11" ht="15" customHeight="1">
      <c r="A61" s="88" t="s">
        <v>65</v>
      </c>
      <c r="B61" s="88"/>
      <c r="C61" s="88"/>
      <c r="D61" s="88"/>
      <c r="E61" s="88"/>
      <c r="F61" s="88"/>
      <c r="G61" s="92">
        <v>7486849</v>
      </c>
      <c r="H61" s="93"/>
      <c r="I61" s="93"/>
      <c r="J61" s="93"/>
      <c r="K61" s="94"/>
    </row>
    <row r="62" spans="1:11" ht="15" customHeight="1">
      <c r="A62" s="88" t="s">
        <v>2</v>
      </c>
      <c r="B62" s="88"/>
      <c r="C62" s="88"/>
      <c r="D62" s="88"/>
      <c r="E62" s="88"/>
      <c r="F62" s="88"/>
      <c r="G62" s="92"/>
      <c r="H62" s="93"/>
      <c r="I62" s="93"/>
      <c r="J62" s="93"/>
      <c r="K62" s="94"/>
    </row>
    <row r="63" spans="1:11" ht="15" customHeight="1">
      <c r="A63" s="88" t="s">
        <v>84</v>
      </c>
      <c r="B63" s="88"/>
      <c r="C63" s="88"/>
      <c r="D63" s="88"/>
      <c r="E63" s="88"/>
      <c r="F63" s="88"/>
      <c r="G63" s="92">
        <v>7486849</v>
      </c>
      <c r="H63" s="93"/>
      <c r="I63" s="93"/>
      <c r="J63" s="93"/>
      <c r="K63" s="94"/>
    </row>
    <row r="64" spans="1:11" ht="30" customHeight="1">
      <c r="A64" s="88" t="s">
        <v>85</v>
      </c>
      <c r="B64" s="88"/>
      <c r="C64" s="88"/>
      <c r="D64" s="88"/>
      <c r="E64" s="88"/>
      <c r="F64" s="88"/>
      <c r="G64" s="92"/>
      <c r="H64" s="93"/>
      <c r="I64" s="93"/>
      <c r="J64" s="93"/>
      <c r="K64" s="94"/>
    </row>
    <row r="65" spans="1:11" ht="15" customHeight="1">
      <c r="A65" s="88" t="s">
        <v>86</v>
      </c>
      <c r="B65" s="88"/>
      <c r="C65" s="88"/>
      <c r="D65" s="88"/>
      <c r="E65" s="88"/>
      <c r="F65" s="88"/>
      <c r="G65" s="92"/>
      <c r="H65" s="93"/>
      <c r="I65" s="93"/>
      <c r="J65" s="93"/>
      <c r="K65" s="94"/>
    </row>
    <row r="66" spans="1:11" ht="15.75" customHeight="1">
      <c r="A66" s="88" t="s">
        <v>87</v>
      </c>
      <c r="B66" s="88"/>
      <c r="C66" s="88"/>
      <c r="D66" s="88"/>
      <c r="E66" s="88"/>
      <c r="F66" s="88"/>
      <c r="G66" s="92">
        <v>534049.77</v>
      </c>
      <c r="H66" s="93"/>
      <c r="I66" s="93"/>
      <c r="J66" s="93"/>
      <c r="K66" s="94"/>
    </row>
    <row r="67" spans="1:11" ht="18.75" customHeight="1">
      <c r="A67" s="88" t="s">
        <v>88</v>
      </c>
      <c r="B67" s="88"/>
      <c r="C67" s="88"/>
      <c r="D67" s="88"/>
      <c r="E67" s="88"/>
      <c r="F67" s="88"/>
      <c r="G67" s="92">
        <v>7913520.64</v>
      </c>
      <c r="H67" s="93"/>
      <c r="I67" s="93"/>
      <c r="J67" s="93"/>
      <c r="K67" s="94"/>
    </row>
    <row r="68" spans="1:11" ht="15" customHeight="1">
      <c r="A68" s="88" t="s">
        <v>2</v>
      </c>
      <c r="B68" s="88"/>
      <c r="C68" s="88"/>
      <c r="D68" s="88"/>
      <c r="E68" s="88"/>
      <c r="F68" s="88"/>
      <c r="G68" s="92"/>
      <c r="H68" s="93"/>
      <c r="I68" s="93"/>
      <c r="J68" s="93"/>
      <c r="K68" s="94"/>
    </row>
    <row r="69" spans="1:11" ht="15" customHeight="1">
      <c r="A69" s="88" t="s">
        <v>89</v>
      </c>
      <c r="B69" s="88"/>
      <c r="C69" s="88"/>
      <c r="D69" s="88"/>
      <c r="E69" s="88"/>
      <c r="F69" s="88"/>
      <c r="G69" s="92">
        <v>5656411.85</v>
      </c>
      <c r="H69" s="93"/>
      <c r="I69" s="93"/>
      <c r="J69" s="93"/>
      <c r="K69" s="94"/>
    </row>
    <row r="70" spans="1:11" ht="15" customHeight="1">
      <c r="A70" s="88" t="s">
        <v>15</v>
      </c>
      <c r="B70" s="88"/>
      <c r="C70" s="88"/>
      <c r="D70" s="88"/>
      <c r="E70" s="88"/>
      <c r="F70" s="88"/>
      <c r="G70" s="92">
        <v>744939.85</v>
      </c>
      <c r="H70" s="93"/>
      <c r="I70" s="93"/>
      <c r="J70" s="93"/>
      <c r="K70" s="94"/>
    </row>
    <row r="71" spans="1:11" ht="15" customHeight="1">
      <c r="A71" s="89" t="s">
        <v>13</v>
      </c>
      <c r="B71" s="89"/>
      <c r="C71" s="89"/>
      <c r="D71" s="89"/>
      <c r="E71" s="89"/>
      <c r="F71" s="89"/>
      <c r="G71" s="92">
        <v>11536867.11</v>
      </c>
      <c r="H71" s="93"/>
      <c r="I71" s="93"/>
      <c r="J71" s="93"/>
      <c r="K71" s="94"/>
    </row>
    <row r="72" spans="1:11" ht="15" customHeight="1">
      <c r="A72" s="88" t="s">
        <v>1</v>
      </c>
      <c r="B72" s="88"/>
      <c r="C72" s="88"/>
      <c r="D72" s="88"/>
      <c r="E72" s="88"/>
      <c r="F72" s="88"/>
      <c r="G72" s="92"/>
      <c r="H72" s="93"/>
      <c r="I72" s="93"/>
      <c r="J72" s="93"/>
      <c r="K72" s="94"/>
    </row>
    <row r="73" spans="1:11" ht="15" customHeight="1">
      <c r="A73" s="166" t="s">
        <v>48</v>
      </c>
      <c r="B73" s="167"/>
      <c r="C73" s="167"/>
      <c r="D73" s="167"/>
      <c r="E73" s="167"/>
      <c r="F73" s="168"/>
      <c r="G73" s="110">
        <v>11283107</v>
      </c>
      <c r="H73" s="93"/>
      <c r="I73" s="93"/>
      <c r="J73" s="93"/>
      <c r="K73" s="94"/>
    </row>
    <row r="74" spans="1:11" ht="15" customHeight="1">
      <c r="A74" s="166" t="s">
        <v>49</v>
      </c>
      <c r="B74" s="167"/>
      <c r="C74" s="167"/>
      <c r="D74" s="167"/>
      <c r="E74" s="167"/>
      <c r="F74" s="168"/>
      <c r="G74" s="110">
        <v>0</v>
      </c>
      <c r="H74" s="93"/>
      <c r="I74" s="93"/>
      <c r="J74" s="93"/>
      <c r="K74" s="94"/>
    </row>
    <row r="75" spans="1:11" ht="15" customHeight="1">
      <c r="A75" s="89" t="s">
        <v>14</v>
      </c>
      <c r="B75" s="89"/>
      <c r="C75" s="89"/>
      <c r="D75" s="89"/>
      <c r="E75" s="89"/>
      <c r="F75" s="89"/>
      <c r="G75" s="92">
        <v>27447618.5</v>
      </c>
      <c r="H75" s="93"/>
      <c r="I75" s="93"/>
      <c r="J75" s="93"/>
      <c r="K75" s="94"/>
    </row>
    <row r="76" spans="1:11" ht="15" customHeight="1">
      <c r="A76" s="88" t="s">
        <v>1</v>
      </c>
      <c r="B76" s="88"/>
      <c r="C76" s="88"/>
      <c r="D76" s="88"/>
      <c r="E76" s="88"/>
      <c r="F76" s="88"/>
      <c r="G76" s="92"/>
      <c r="H76" s="93"/>
      <c r="I76" s="93"/>
      <c r="J76" s="93"/>
      <c r="K76" s="94"/>
    </row>
    <row r="77" spans="1:11" ht="15" customHeight="1">
      <c r="A77" s="88" t="s">
        <v>67</v>
      </c>
      <c r="B77" s="88"/>
      <c r="C77" s="88"/>
      <c r="D77" s="88"/>
      <c r="E77" s="88"/>
      <c r="F77" s="88"/>
      <c r="G77" s="110">
        <v>17310.16</v>
      </c>
      <c r="H77" s="93"/>
      <c r="I77" s="93"/>
      <c r="J77" s="93"/>
      <c r="K77" s="94"/>
    </row>
    <row r="78" spans="1:11" ht="15" customHeight="1">
      <c r="A78" s="88" t="s">
        <v>2</v>
      </c>
      <c r="B78" s="88"/>
      <c r="C78" s="88"/>
      <c r="D78" s="88"/>
      <c r="E78" s="88"/>
      <c r="F78" s="88"/>
      <c r="G78" s="92"/>
      <c r="H78" s="93"/>
      <c r="I78" s="93"/>
      <c r="J78" s="93"/>
      <c r="K78" s="94"/>
    </row>
    <row r="79" spans="1:11" ht="15" customHeight="1">
      <c r="A79" s="88" t="s">
        <v>66</v>
      </c>
      <c r="B79" s="88"/>
      <c r="C79" s="88"/>
      <c r="D79" s="88"/>
      <c r="E79" s="88"/>
      <c r="F79" s="88"/>
      <c r="G79" s="92">
        <v>0</v>
      </c>
      <c r="H79" s="93"/>
      <c r="I79" s="93"/>
      <c r="J79" s="93"/>
      <c r="K79" s="94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1" t="s">
        <v>17</v>
      </c>
      <c r="B81" s="161"/>
      <c r="C81" s="161"/>
      <c r="D81" s="161"/>
      <c r="E81" s="161"/>
      <c r="F81" s="172"/>
      <c r="G81" s="172"/>
      <c r="H81" s="172"/>
      <c r="I81" s="172"/>
      <c r="J81" s="172"/>
      <c r="K81" s="172"/>
    </row>
    <row r="82" spans="1:11" ht="34.5" customHeight="1">
      <c r="A82" s="87" t="s">
        <v>0</v>
      </c>
      <c r="B82" s="87"/>
      <c r="C82" s="87"/>
      <c r="D82" s="87" t="s">
        <v>83</v>
      </c>
      <c r="E82" s="169" t="s">
        <v>16</v>
      </c>
      <c r="F82" s="17" t="s">
        <v>29</v>
      </c>
      <c r="G82" s="169" t="s">
        <v>50</v>
      </c>
      <c r="H82" s="170"/>
      <c r="I82" s="171"/>
      <c r="J82" s="17" t="s">
        <v>27</v>
      </c>
      <c r="K82" s="17" t="s">
        <v>28</v>
      </c>
    </row>
    <row r="83" spans="1:11" ht="198.75" customHeight="1">
      <c r="A83" s="87"/>
      <c r="B83" s="87"/>
      <c r="C83" s="87"/>
      <c r="D83" s="87"/>
      <c r="E83" s="169"/>
      <c r="F83" s="67">
        <v>2019</v>
      </c>
      <c r="G83" s="17" t="s">
        <v>91</v>
      </c>
      <c r="H83" s="17" t="s">
        <v>25</v>
      </c>
      <c r="I83" s="17" t="s">
        <v>40</v>
      </c>
      <c r="J83" s="67">
        <v>2020</v>
      </c>
      <c r="K83" s="67" t="s">
        <v>113</v>
      </c>
    </row>
    <row r="84" spans="1:11" ht="19.5" customHeight="1">
      <c r="A84" s="85" t="s">
        <v>30</v>
      </c>
      <c r="B84" s="85"/>
      <c r="C84" s="85"/>
      <c r="D84" s="74" t="s">
        <v>31</v>
      </c>
      <c r="E84" s="28" t="s">
        <v>31</v>
      </c>
      <c r="F84" s="83">
        <v>253760.11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09" t="s">
        <v>3</v>
      </c>
      <c r="B85" s="109"/>
      <c r="C85" s="109"/>
      <c r="D85" s="75" t="s">
        <v>31</v>
      </c>
      <c r="E85" s="54" t="s">
        <v>31</v>
      </c>
      <c r="F85" s="55">
        <f>G85+H85+I85</f>
        <v>16847135.740000002</v>
      </c>
      <c r="G85" s="55">
        <f>G87</f>
        <v>10637111.74</v>
      </c>
      <c r="H85" s="55">
        <f>H88</f>
        <v>297350</v>
      </c>
      <c r="I85" s="55">
        <f>I89+I100+I107</f>
        <v>5912674</v>
      </c>
      <c r="J85" s="55">
        <f>J87+J88+J89+J100+J107</f>
        <v>13880696</v>
      </c>
      <c r="K85" s="55">
        <f>K87+K88+K89+K100+K107</f>
        <v>13880696</v>
      </c>
    </row>
    <row r="86" spans="1:11" ht="15.75" customHeight="1">
      <c r="A86" s="85" t="s">
        <v>4</v>
      </c>
      <c r="B86" s="85"/>
      <c r="C86" s="85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65" t="s">
        <v>39</v>
      </c>
      <c r="B87" s="165"/>
      <c r="C87" s="165"/>
      <c r="D87" s="76" t="s">
        <v>31</v>
      </c>
      <c r="E87" s="69">
        <v>130</v>
      </c>
      <c r="F87" s="55">
        <f>G87</f>
        <v>10637111.74</v>
      </c>
      <c r="G87" s="71">
        <v>10637111.74</v>
      </c>
      <c r="H87" s="70" t="s">
        <v>31</v>
      </c>
      <c r="I87" s="70" t="s">
        <v>31</v>
      </c>
      <c r="J87" s="72">
        <v>8880696</v>
      </c>
      <c r="K87" s="72">
        <v>8880696</v>
      </c>
    </row>
    <row r="88" spans="1:11" ht="18" customHeight="1">
      <c r="A88" s="85" t="s">
        <v>25</v>
      </c>
      <c r="B88" s="85"/>
      <c r="C88" s="85"/>
      <c r="D88" s="74" t="s">
        <v>31</v>
      </c>
      <c r="E88" s="28">
        <v>180</v>
      </c>
      <c r="F88" s="55">
        <f>H88</f>
        <v>297350</v>
      </c>
      <c r="G88" s="57" t="s">
        <v>31</v>
      </c>
      <c r="H88" s="58">
        <v>297350</v>
      </c>
      <c r="I88" s="57" t="s">
        <v>31</v>
      </c>
      <c r="J88" s="58"/>
      <c r="K88" s="58"/>
    </row>
    <row r="89" spans="1:11" ht="74.25" customHeight="1">
      <c r="A89" s="86" t="s">
        <v>40</v>
      </c>
      <c r="B89" s="86"/>
      <c r="C89" s="86"/>
      <c r="D89" s="77" t="s">
        <v>31</v>
      </c>
      <c r="E89" s="73">
        <v>130</v>
      </c>
      <c r="F89" s="55">
        <f>I89</f>
        <v>6130000</v>
      </c>
      <c r="G89" s="70" t="s">
        <v>31</v>
      </c>
      <c r="H89" s="70" t="s">
        <v>31</v>
      </c>
      <c r="I89" s="70">
        <f>I91+I92+I93+I94+I95+I96+I97+I98+I99</f>
        <v>6130000</v>
      </c>
      <c r="J89" s="70">
        <f>J91+J92+J93+J94+J95+J96+J97+J98+J99</f>
        <v>5000000</v>
      </c>
      <c r="K89" s="70">
        <f>K91+K92+K93+K94+K95+K96+K97+K98+K99</f>
        <v>5000000</v>
      </c>
    </row>
    <row r="90" spans="1:11" ht="16.5" customHeight="1">
      <c r="A90" s="85" t="s">
        <v>4</v>
      </c>
      <c r="B90" s="85"/>
      <c r="C90" s="85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85" t="s">
        <v>55</v>
      </c>
      <c r="B91" s="85"/>
      <c r="C91" s="85"/>
      <c r="D91" s="74" t="s">
        <v>31</v>
      </c>
      <c r="E91" s="28">
        <v>130</v>
      </c>
      <c r="F91" s="55">
        <f>I91</f>
        <v>800000</v>
      </c>
      <c r="G91" s="28" t="s">
        <v>31</v>
      </c>
      <c r="H91" s="28" t="s">
        <v>31</v>
      </c>
      <c r="I91" s="58">
        <v>800000</v>
      </c>
      <c r="J91" s="58">
        <v>300000</v>
      </c>
      <c r="K91" s="58">
        <v>300000</v>
      </c>
    </row>
    <row r="92" spans="1:11" ht="33" customHeight="1">
      <c r="A92" s="85" t="s">
        <v>41</v>
      </c>
      <c r="B92" s="85"/>
      <c r="C92" s="85"/>
      <c r="D92" s="74" t="s">
        <v>31</v>
      </c>
      <c r="E92" s="28">
        <v>130</v>
      </c>
      <c r="F92" s="55">
        <f aca="true" t="shared" si="0" ref="F92:F99">I92</f>
        <v>620000</v>
      </c>
      <c r="G92" s="28" t="s">
        <v>31</v>
      </c>
      <c r="H92" s="28" t="s">
        <v>31</v>
      </c>
      <c r="I92" s="58">
        <v>620000</v>
      </c>
      <c r="J92" s="58">
        <v>200000</v>
      </c>
      <c r="K92" s="58">
        <v>200000</v>
      </c>
    </row>
    <row r="93" spans="1:11" ht="16.5" customHeight="1">
      <c r="A93" s="85" t="s">
        <v>42</v>
      </c>
      <c r="B93" s="85"/>
      <c r="C93" s="85"/>
      <c r="D93" s="74" t="s">
        <v>31</v>
      </c>
      <c r="E93" s="28">
        <v>130</v>
      </c>
      <c r="F93" s="55">
        <f t="shared" si="0"/>
        <v>873000</v>
      </c>
      <c r="G93" s="28" t="s">
        <v>31</v>
      </c>
      <c r="H93" s="28" t="s">
        <v>31</v>
      </c>
      <c r="I93" s="58">
        <v>873000</v>
      </c>
      <c r="J93" s="58">
        <v>1300000</v>
      </c>
      <c r="K93" s="58">
        <v>1300000</v>
      </c>
    </row>
    <row r="94" spans="1:11" ht="90.75" customHeight="1">
      <c r="A94" s="85" t="s">
        <v>51</v>
      </c>
      <c r="B94" s="85"/>
      <c r="C94" s="85"/>
      <c r="D94" s="74" t="s">
        <v>31</v>
      </c>
      <c r="E94" s="28">
        <v>130</v>
      </c>
      <c r="F94" s="55">
        <f t="shared" si="0"/>
        <v>2500000</v>
      </c>
      <c r="G94" s="28" t="s">
        <v>31</v>
      </c>
      <c r="H94" s="28" t="s">
        <v>31</v>
      </c>
      <c r="I94" s="58">
        <v>2500000</v>
      </c>
      <c r="J94" s="58">
        <v>1900000</v>
      </c>
      <c r="K94" s="58">
        <v>1900000</v>
      </c>
    </row>
    <row r="95" spans="1:11" ht="49.5" customHeight="1">
      <c r="A95" s="85" t="s">
        <v>56</v>
      </c>
      <c r="B95" s="85"/>
      <c r="C95" s="85"/>
      <c r="D95" s="74" t="s">
        <v>31</v>
      </c>
      <c r="E95" s="28">
        <v>130</v>
      </c>
      <c r="F95" s="55">
        <f t="shared" si="0"/>
        <v>1200000</v>
      </c>
      <c r="G95" s="28" t="s">
        <v>31</v>
      </c>
      <c r="H95" s="28" t="s">
        <v>31</v>
      </c>
      <c r="I95" s="58">
        <v>1200000</v>
      </c>
      <c r="J95" s="58">
        <v>1278000</v>
      </c>
      <c r="K95" s="58">
        <v>1278000</v>
      </c>
    </row>
    <row r="96" spans="1:11" ht="79.5" customHeight="1">
      <c r="A96" s="85" t="s">
        <v>57</v>
      </c>
      <c r="B96" s="85"/>
      <c r="C96" s="85"/>
      <c r="D96" s="74" t="s">
        <v>31</v>
      </c>
      <c r="E96" s="28">
        <v>130</v>
      </c>
      <c r="F96" s="55">
        <f t="shared" si="0"/>
        <v>3000</v>
      </c>
      <c r="G96" s="28" t="s">
        <v>31</v>
      </c>
      <c r="H96" s="28" t="s">
        <v>31</v>
      </c>
      <c r="I96" s="58">
        <v>3000</v>
      </c>
      <c r="J96" s="58">
        <v>10000</v>
      </c>
      <c r="K96" s="58">
        <v>10000</v>
      </c>
    </row>
    <row r="97" spans="1:11" ht="33" customHeight="1">
      <c r="A97" s="85" t="s">
        <v>58</v>
      </c>
      <c r="B97" s="85"/>
      <c r="C97" s="85"/>
      <c r="D97" s="74" t="s">
        <v>31</v>
      </c>
      <c r="E97" s="28">
        <v>130</v>
      </c>
      <c r="F97" s="55">
        <f t="shared" si="0"/>
        <v>0</v>
      </c>
      <c r="G97" s="28" t="s">
        <v>31</v>
      </c>
      <c r="H97" s="28" t="s">
        <v>31</v>
      </c>
      <c r="I97" s="58"/>
      <c r="J97" s="58"/>
      <c r="K97" s="58"/>
    </row>
    <row r="98" spans="1:11" ht="33.75" customHeight="1">
      <c r="A98" s="85" t="s">
        <v>59</v>
      </c>
      <c r="B98" s="85"/>
      <c r="C98" s="85"/>
      <c r="D98" s="74" t="s">
        <v>31</v>
      </c>
      <c r="E98" s="28">
        <v>130</v>
      </c>
      <c r="F98" s="55">
        <f t="shared" si="0"/>
        <v>0</v>
      </c>
      <c r="G98" s="28" t="s">
        <v>31</v>
      </c>
      <c r="H98" s="28" t="s">
        <v>31</v>
      </c>
      <c r="I98" s="58">
        <v>0</v>
      </c>
      <c r="J98" s="58">
        <v>2000</v>
      </c>
      <c r="K98" s="58">
        <v>2000</v>
      </c>
    </row>
    <row r="99" spans="1:11" ht="16.5" customHeight="1">
      <c r="A99" s="85" t="s">
        <v>60</v>
      </c>
      <c r="B99" s="85"/>
      <c r="C99" s="85"/>
      <c r="D99" s="74" t="s">
        <v>31</v>
      </c>
      <c r="E99" s="28">
        <v>130</v>
      </c>
      <c r="F99" s="55">
        <f t="shared" si="0"/>
        <v>134000</v>
      </c>
      <c r="G99" s="28" t="s">
        <v>31</v>
      </c>
      <c r="H99" s="28" t="s">
        <v>31</v>
      </c>
      <c r="I99" s="58">
        <v>134000</v>
      </c>
      <c r="J99" s="58">
        <v>10000</v>
      </c>
      <c r="K99" s="58">
        <v>10000</v>
      </c>
    </row>
    <row r="100" spans="1:11" ht="33" customHeight="1">
      <c r="A100" s="86" t="s">
        <v>18</v>
      </c>
      <c r="B100" s="86"/>
      <c r="C100" s="86"/>
      <c r="D100" s="77" t="s">
        <v>31</v>
      </c>
      <c r="E100" s="73" t="s">
        <v>31</v>
      </c>
      <c r="F100" s="55">
        <f>I100</f>
        <v>-108663</v>
      </c>
      <c r="G100" s="73" t="s">
        <v>31</v>
      </c>
      <c r="H100" s="73" t="s">
        <v>31</v>
      </c>
      <c r="I100" s="70">
        <f>I102+I103+I104+I105+I106+I107</f>
        <v>-108663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85" t="s">
        <v>4</v>
      </c>
      <c r="B101" s="85"/>
      <c r="C101" s="85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85" t="s">
        <v>68</v>
      </c>
      <c r="B102" s="85"/>
      <c r="C102" s="85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85" t="s">
        <v>69</v>
      </c>
      <c r="B103" s="85"/>
      <c r="C103" s="85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85" t="s">
        <v>70</v>
      </c>
      <c r="B104" s="85"/>
      <c r="C104" s="85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85" t="s">
        <v>71</v>
      </c>
      <c r="B105" s="85"/>
      <c r="C105" s="85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85" t="s">
        <v>72</v>
      </c>
      <c r="B106" s="85"/>
      <c r="C106" s="85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59" t="s">
        <v>115</v>
      </c>
      <c r="B107" s="159"/>
      <c r="C107" s="159"/>
      <c r="D107" s="82" t="s">
        <v>31</v>
      </c>
      <c r="E107" s="68">
        <v>180</v>
      </c>
      <c r="F107" s="55">
        <f t="shared" si="1"/>
        <v>-108663</v>
      </c>
      <c r="G107" s="61" t="s">
        <v>31</v>
      </c>
      <c r="H107" s="59" t="s">
        <v>31</v>
      </c>
      <c r="I107" s="58">
        <v>-108663</v>
      </c>
      <c r="J107" s="58"/>
      <c r="K107" s="58"/>
    </row>
    <row r="108" spans="1:11" s="19" customFormat="1" ht="18" customHeight="1">
      <c r="A108" s="108" t="s">
        <v>5</v>
      </c>
      <c r="B108" s="108"/>
      <c r="C108" s="108"/>
      <c r="D108" s="62" t="s">
        <v>31</v>
      </c>
      <c r="E108" s="62" t="s">
        <v>31</v>
      </c>
      <c r="F108" s="55">
        <f>G108+H108+I108</f>
        <v>16890871.85</v>
      </c>
      <c r="G108" s="55">
        <f>G110+G111+G112+G113+G114+G115+G116+G117+G118+G119+G120+G121+G122+G123+G124+G125+G126+G127+G128+G129+G130</f>
        <v>10637111.74</v>
      </c>
      <c r="H108" s="55">
        <f>H110+H113+H118+H119+H121+H129+H130</f>
        <v>0</v>
      </c>
      <c r="I108" s="55">
        <f>I110+I111+I112+I113+I114+I115+I116+I117+I118+I119+I120+I121+I122+I123+I124+I125+I126+I127+I128+I129+I130</f>
        <v>6253760.11</v>
      </c>
      <c r="J108" s="55">
        <f>J110+J111+J112+J113+J114+J115+J116+J117+J118+J119+J120+J121+J122+J123+J124+J125+J126+J127+J128+J129+J130</f>
        <v>13480696</v>
      </c>
      <c r="K108" s="55">
        <f>K110+K111+K112+K113+K114+K115+K116+K117+K118+K119+K120+K121+K122+K123+K124+K125+K126+K127+K128+K129+K130</f>
        <v>13100696</v>
      </c>
    </row>
    <row r="109" spans="1:11" ht="14.25" customHeight="1">
      <c r="A109" s="153" t="s">
        <v>4</v>
      </c>
      <c r="B109" s="153"/>
      <c r="C109" s="153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50" t="s">
        <v>74</v>
      </c>
      <c r="B110" s="151"/>
      <c r="C110" s="152"/>
      <c r="D110" s="78">
        <v>111</v>
      </c>
      <c r="E110" s="20">
        <v>211</v>
      </c>
      <c r="F110" s="55">
        <f>G110+H110+I110</f>
        <v>9882602.809999999</v>
      </c>
      <c r="G110" s="58">
        <v>7217569.81</v>
      </c>
      <c r="H110" s="58"/>
      <c r="I110" s="58">
        <v>2665033</v>
      </c>
      <c r="J110" s="58">
        <v>7905054</v>
      </c>
      <c r="K110" s="58">
        <v>7905054</v>
      </c>
    </row>
    <row r="111" spans="1:11" ht="42.75" customHeight="1">
      <c r="A111" s="104" t="s">
        <v>75</v>
      </c>
      <c r="B111" s="104"/>
      <c r="C111" s="104"/>
      <c r="D111" s="79">
        <v>112</v>
      </c>
      <c r="E111" s="80">
        <v>212</v>
      </c>
      <c r="F111" s="55">
        <f aca="true" t="shared" si="2" ref="F111:F128">G111+I111</f>
        <v>23118.87</v>
      </c>
      <c r="G111" s="58">
        <v>3118.87</v>
      </c>
      <c r="H111" s="57" t="s">
        <v>31</v>
      </c>
      <c r="I111" s="58">
        <v>20000</v>
      </c>
      <c r="J111" s="58">
        <v>10000</v>
      </c>
      <c r="K111" s="58">
        <v>10000</v>
      </c>
    </row>
    <row r="112" spans="1:11" ht="30" customHeight="1">
      <c r="A112" s="98" t="s">
        <v>75</v>
      </c>
      <c r="B112" s="99"/>
      <c r="C112" s="100"/>
      <c r="D112" s="59">
        <v>112</v>
      </c>
      <c r="E112" s="20">
        <v>262</v>
      </c>
      <c r="F112" s="55">
        <f t="shared" si="2"/>
        <v>0</v>
      </c>
      <c r="G112" s="58">
        <v>0</v>
      </c>
      <c r="H112" s="58" t="s">
        <v>31</v>
      </c>
      <c r="I112" s="58">
        <v>0</v>
      </c>
      <c r="J112" s="58">
        <v>0</v>
      </c>
      <c r="K112" s="58">
        <v>0</v>
      </c>
    </row>
    <row r="113" spans="1:11" ht="60" customHeight="1">
      <c r="A113" s="98" t="s">
        <v>76</v>
      </c>
      <c r="B113" s="99"/>
      <c r="C113" s="100"/>
      <c r="D113" s="20">
        <v>119</v>
      </c>
      <c r="E113" s="20">
        <v>213</v>
      </c>
      <c r="F113" s="55">
        <f>G113+H113+I113</f>
        <v>2950778.1</v>
      </c>
      <c r="G113" s="84">
        <v>2145399.1</v>
      </c>
      <c r="H113" s="58"/>
      <c r="I113" s="58">
        <v>805379</v>
      </c>
      <c r="J113" s="58">
        <v>2387325</v>
      </c>
      <c r="K113" s="58">
        <v>2387325</v>
      </c>
    </row>
    <row r="114" spans="1:11" ht="45" customHeight="1">
      <c r="A114" s="98" t="s">
        <v>77</v>
      </c>
      <c r="B114" s="99"/>
      <c r="C114" s="100"/>
      <c r="D114" s="59">
        <v>244</v>
      </c>
      <c r="E114" s="20">
        <v>221</v>
      </c>
      <c r="F114" s="55">
        <f t="shared" si="2"/>
        <v>135387.96000000002</v>
      </c>
      <c r="G114" s="84">
        <v>128187.96</v>
      </c>
      <c r="H114" s="58" t="s">
        <v>31</v>
      </c>
      <c r="I114" s="58">
        <v>7200</v>
      </c>
      <c r="J114" s="58">
        <v>143582</v>
      </c>
      <c r="K114" s="58">
        <v>143582</v>
      </c>
    </row>
    <row r="115" spans="1:11" ht="45" customHeight="1">
      <c r="A115" s="98" t="s">
        <v>77</v>
      </c>
      <c r="B115" s="99"/>
      <c r="C115" s="100"/>
      <c r="D115" s="59">
        <v>244</v>
      </c>
      <c r="E115" s="20">
        <v>222</v>
      </c>
      <c r="F115" s="55">
        <f t="shared" si="2"/>
        <v>0</v>
      </c>
      <c r="G115" s="58">
        <v>0</v>
      </c>
      <c r="H115" s="57" t="s">
        <v>31</v>
      </c>
      <c r="I115" s="58">
        <v>0</v>
      </c>
      <c r="J115" s="58">
        <v>0</v>
      </c>
      <c r="K115" s="58">
        <v>0</v>
      </c>
    </row>
    <row r="116" spans="1:11" ht="45" customHeight="1">
      <c r="A116" s="98" t="s">
        <v>77</v>
      </c>
      <c r="B116" s="99"/>
      <c r="C116" s="100"/>
      <c r="D116" s="59">
        <v>244</v>
      </c>
      <c r="E116" s="20">
        <v>223</v>
      </c>
      <c r="F116" s="55">
        <f t="shared" si="2"/>
        <v>519862.73</v>
      </c>
      <c r="G116" s="84">
        <v>404862.73</v>
      </c>
      <c r="H116" s="58" t="s">
        <v>31</v>
      </c>
      <c r="I116" s="58">
        <v>115000</v>
      </c>
      <c r="J116" s="58">
        <v>380790</v>
      </c>
      <c r="K116" s="58">
        <v>380790</v>
      </c>
    </row>
    <row r="117" spans="1:11" ht="45" customHeight="1">
      <c r="A117" s="98" t="s">
        <v>77</v>
      </c>
      <c r="B117" s="99"/>
      <c r="C117" s="100"/>
      <c r="D117" s="59">
        <v>244</v>
      </c>
      <c r="E117" s="20">
        <v>224</v>
      </c>
      <c r="F117" s="55">
        <f>G117+I117</f>
        <v>0</v>
      </c>
      <c r="G117" s="58">
        <v>0</v>
      </c>
      <c r="H117" s="58" t="s">
        <v>31</v>
      </c>
      <c r="I117" s="58">
        <v>0</v>
      </c>
      <c r="J117" s="58">
        <v>0</v>
      </c>
      <c r="K117" s="58">
        <v>0</v>
      </c>
    </row>
    <row r="118" spans="1:11" ht="45" customHeight="1">
      <c r="A118" s="98" t="s">
        <v>77</v>
      </c>
      <c r="B118" s="99"/>
      <c r="C118" s="100"/>
      <c r="D118" s="59">
        <v>244</v>
      </c>
      <c r="E118" s="20">
        <v>225</v>
      </c>
      <c r="F118" s="55">
        <f>G118+I118+H118</f>
        <v>157954.09</v>
      </c>
      <c r="G118" s="84">
        <v>109766.09</v>
      </c>
      <c r="H118" s="58"/>
      <c r="I118" s="58">
        <v>48188</v>
      </c>
      <c r="J118" s="58">
        <v>156400</v>
      </c>
      <c r="K118" s="58">
        <v>171400</v>
      </c>
    </row>
    <row r="119" spans="1:11" ht="45" customHeight="1">
      <c r="A119" s="98" t="s">
        <v>77</v>
      </c>
      <c r="B119" s="99"/>
      <c r="C119" s="100"/>
      <c r="D119" s="59">
        <v>244</v>
      </c>
      <c r="E119" s="20">
        <v>226</v>
      </c>
      <c r="F119" s="55">
        <f>G119+I119+H119</f>
        <v>563320.44</v>
      </c>
      <c r="G119" s="58">
        <v>199620.44</v>
      </c>
      <c r="H119" s="58"/>
      <c r="I119" s="58">
        <v>363700</v>
      </c>
      <c r="J119" s="58">
        <v>424145</v>
      </c>
      <c r="K119" s="58">
        <v>44145</v>
      </c>
    </row>
    <row r="120" spans="1:11" ht="45" customHeight="1">
      <c r="A120" s="98" t="s">
        <v>77</v>
      </c>
      <c r="B120" s="99"/>
      <c r="C120" s="100"/>
      <c r="D120" s="59">
        <v>244</v>
      </c>
      <c r="E120" s="20">
        <v>290</v>
      </c>
      <c r="F120" s="55">
        <f t="shared" si="2"/>
        <v>0</v>
      </c>
      <c r="G120" s="58">
        <v>0</v>
      </c>
      <c r="H120" s="58" t="s">
        <v>31</v>
      </c>
      <c r="I120" s="58">
        <v>0</v>
      </c>
      <c r="J120" s="58">
        <v>0</v>
      </c>
      <c r="K120" s="58">
        <v>0</v>
      </c>
    </row>
    <row r="121" spans="1:11" ht="45" customHeight="1">
      <c r="A121" s="98" t="s">
        <v>77</v>
      </c>
      <c r="B121" s="99"/>
      <c r="C121" s="100"/>
      <c r="D121" s="59">
        <v>244</v>
      </c>
      <c r="E121" s="20">
        <v>310</v>
      </c>
      <c r="F121" s="55">
        <f>G121+I121+H121</f>
        <v>200000</v>
      </c>
      <c r="G121" s="58">
        <v>0</v>
      </c>
      <c r="H121" s="58"/>
      <c r="I121" s="58">
        <v>200000</v>
      </c>
      <c r="J121" s="58">
        <v>100000</v>
      </c>
      <c r="K121" s="58">
        <v>70000</v>
      </c>
    </row>
    <row r="122" spans="1:11" ht="45" customHeight="1">
      <c r="A122" s="98" t="s">
        <v>77</v>
      </c>
      <c r="B122" s="99"/>
      <c r="C122" s="100"/>
      <c r="D122" s="59">
        <v>244</v>
      </c>
      <c r="E122" s="20">
        <v>340</v>
      </c>
      <c r="F122" s="55">
        <f t="shared" si="2"/>
        <v>2336796.85</v>
      </c>
      <c r="G122" s="84">
        <v>428586.74</v>
      </c>
      <c r="H122" s="58" t="s">
        <v>31</v>
      </c>
      <c r="I122" s="58">
        <v>1908210.11</v>
      </c>
      <c r="J122" s="58">
        <v>1949900</v>
      </c>
      <c r="K122" s="58">
        <v>1964900</v>
      </c>
    </row>
    <row r="123" spans="1:11" ht="45" customHeight="1">
      <c r="A123" s="98" t="s">
        <v>78</v>
      </c>
      <c r="B123" s="99"/>
      <c r="C123" s="100"/>
      <c r="D123" s="59">
        <v>321</v>
      </c>
      <c r="E123" s="20">
        <v>262</v>
      </c>
      <c r="F123" s="55">
        <f t="shared" si="2"/>
        <v>0</v>
      </c>
      <c r="G123" s="58"/>
      <c r="H123" s="57" t="s">
        <v>31</v>
      </c>
      <c r="I123" s="58"/>
      <c r="J123" s="58"/>
      <c r="K123" s="58"/>
    </row>
    <row r="124" spans="1:11" ht="45" customHeight="1">
      <c r="A124" s="98" t="s">
        <v>90</v>
      </c>
      <c r="B124" s="99"/>
      <c r="C124" s="100"/>
      <c r="D124" s="59">
        <v>321</v>
      </c>
      <c r="E124" s="20">
        <v>263</v>
      </c>
      <c r="F124" s="55">
        <f>G124+I124</f>
        <v>0</v>
      </c>
      <c r="G124" s="58">
        <v>0</v>
      </c>
      <c r="H124" s="57" t="s">
        <v>31</v>
      </c>
      <c r="I124" s="58">
        <v>0</v>
      </c>
      <c r="J124" s="58">
        <v>18500</v>
      </c>
      <c r="K124" s="58">
        <v>18500</v>
      </c>
    </row>
    <row r="125" spans="1:11" ht="120" customHeight="1">
      <c r="A125" s="98" t="s">
        <v>79</v>
      </c>
      <c r="B125" s="99"/>
      <c r="C125" s="100"/>
      <c r="D125" s="59">
        <v>831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30" customHeight="1">
      <c r="A126" s="98" t="s">
        <v>80</v>
      </c>
      <c r="B126" s="99"/>
      <c r="C126" s="100"/>
      <c r="D126" s="59">
        <v>851</v>
      </c>
      <c r="E126" s="20">
        <v>290</v>
      </c>
      <c r="F126" s="55">
        <f t="shared" si="2"/>
        <v>0</v>
      </c>
      <c r="G126" s="58"/>
      <c r="H126" s="58" t="s">
        <v>31</v>
      </c>
      <c r="I126" s="58"/>
      <c r="J126" s="58"/>
      <c r="K126" s="58"/>
    </row>
    <row r="127" spans="1:11" ht="15" customHeight="1">
      <c r="A127" s="98" t="s">
        <v>81</v>
      </c>
      <c r="B127" s="99"/>
      <c r="C127" s="100"/>
      <c r="D127" s="59">
        <v>852</v>
      </c>
      <c r="E127" s="20">
        <v>290</v>
      </c>
      <c r="F127" s="55">
        <f t="shared" si="2"/>
        <v>14750</v>
      </c>
      <c r="G127" s="58"/>
      <c r="H127" s="57" t="s">
        <v>31</v>
      </c>
      <c r="I127" s="58">
        <v>14750</v>
      </c>
      <c r="J127" s="58">
        <v>3000</v>
      </c>
      <c r="K127" s="58">
        <v>3000</v>
      </c>
    </row>
    <row r="128" spans="1:11" ht="15" customHeight="1">
      <c r="A128" s="104" t="s">
        <v>82</v>
      </c>
      <c r="B128" s="104"/>
      <c r="C128" s="104"/>
      <c r="D128" s="79">
        <v>853</v>
      </c>
      <c r="E128" s="20">
        <v>290</v>
      </c>
      <c r="F128" s="55">
        <f t="shared" si="2"/>
        <v>11000</v>
      </c>
      <c r="G128" s="58"/>
      <c r="H128" s="57"/>
      <c r="I128" s="58">
        <v>11000</v>
      </c>
      <c r="J128" s="58">
        <v>2000</v>
      </c>
      <c r="K128" s="58">
        <v>2000</v>
      </c>
    </row>
    <row r="129" spans="1:11" ht="31.5" customHeight="1">
      <c r="A129" s="156" t="s">
        <v>75</v>
      </c>
      <c r="B129" s="157"/>
      <c r="C129" s="158"/>
      <c r="D129" s="68">
        <v>244</v>
      </c>
      <c r="E129" s="81">
        <v>214</v>
      </c>
      <c r="F129" s="55">
        <f>G129+I129+H129</f>
        <v>83300</v>
      </c>
      <c r="G129" s="58"/>
      <c r="H129" s="58"/>
      <c r="I129" s="58">
        <v>83300</v>
      </c>
      <c r="J129" s="58"/>
      <c r="K129" s="58"/>
    </row>
    <row r="130" spans="1:11" ht="34.5" customHeight="1">
      <c r="A130" s="103" t="s">
        <v>116</v>
      </c>
      <c r="B130" s="103"/>
      <c r="C130" s="103"/>
      <c r="D130" s="68">
        <v>243</v>
      </c>
      <c r="E130" s="81">
        <v>226</v>
      </c>
      <c r="F130" s="55">
        <f>G130+I130+H130</f>
        <v>12000</v>
      </c>
      <c r="G130" s="58"/>
      <c r="H130" s="58"/>
      <c r="I130" s="58">
        <v>12000</v>
      </c>
      <c r="J130" s="58"/>
      <c r="K130" s="58"/>
    </row>
    <row r="131" spans="1:11" ht="18" customHeight="1">
      <c r="A131" s="63"/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63" t="s">
        <v>52</v>
      </c>
      <c r="B132" s="63"/>
      <c r="C132" s="63"/>
      <c r="D132" s="63"/>
      <c r="E132" s="25"/>
      <c r="F132" s="64"/>
      <c r="G132" s="65"/>
      <c r="H132" s="65"/>
      <c r="I132" s="65"/>
      <c r="J132" s="65"/>
      <c r="K132" s="65"/>
    </row>
    <row r="133" spans="1:11" ht="18" customHeight="1">
      <c r="A133" s="98" t="s">
        <v>53</v>
      </c>
      <c r="B133" s="101"/>
      <c r="C133" s="101"/>
      <c r="D133" s="101"/>
      <c r="E133" s="101"/>
      <c r="F133" s="101"/>
      <c r="G133" s="101"/>
      <c r="H133" s="102"/>
      <c r="I133" s="105"/>
      <c r="J133" s="106"/>
      <c r="K133" s="107"/>
    </row>
    <row r="134" spans="1:11" ht="18" customHeight="1">
      <c r="A134" s="98" t="s">
        <v>54</v>
      </c>
      <c r="B134" s="101"/>
      <c r="C134" s="101"/>
      <c r="D134" s="101"/>
      <c r="E134" s="101"/>
      <c r="F134" s="101"/>
      <c r="G134" s="101"/>
      <c r="H134" s="102"/>
      <c r="I134" s="105"/>
      <c r="J134" s="106"/>
      <c r="K134" s="107"/>
    </row>
    <row r="135" spans="1:11" ht="18" customHeight="1">
      <c r="A135" s="24"/>
      <c r="B135" s="24"/>
      <c r="C135" s="24"/>
      <c r="D135" s="24"/>
      <c r="E135" s="25"/>
      <c r="F135" s="26"/>
      <c r="G135" s="27"/>
      <c r="H135" s="27"/>
      <c r="I135" s="27"/>
      <c r="J135" s="27"/>
      <c r="K135" s="27"/>
    </row>
    <row r="136" spans="1:11" ht="22.5" customHeight="1">
      <c r="A136" s="13"/>
      <c r="B136" s="13"/>
      <c r="C136" s="13"/>
      <c r="D136" s="13"/>
      <c r="E136" s="14"/>
      <c r="F136" s="13"/>
      <c r="G136" s="13"/>
      <c r="H136" s="13"/>
      <c r="I136" s="13"/>
      <c r="J136" s="13"/>
      <c r="K136" s="13"/>
    </row>
    <row r="137" spans="1:11" ht="29.25" customHeight="1">
      <c r="A137" s="121" t="s">
        <v>43</v>
      </c>
      <c r="B137" s="121"/>
      <c r="C137" s="121"/>
      <c r="D137" s="121"/>
      <c r="E137" s="121"/>
      <c r="F137" s="18"/>
      <c r="G137" s="95" t="s">
        <v>111</v>
      </c>
      <c r="H137" s="95"/>
      <c r="I137" s="95"/>
      <c r="J137" s="95"/>
      <c r="K137" s="95"/>
    </row>
    <row r="138" spans="1:11" ht="29.25" customHeight="1">
      <c r="A138" s="145"/>
      <c r="B138" s="145"/>
      <c r="C138" s="145"/>
      <c r="D138" s="12"/>
      <c r="E138" s="12"/>
      <c r="F138" s="21" t="s">
        <v>7</v>
      </c>
      <c r="G138" s="21"/>
      <c r="H138" s="21"/>
      <c r="I138" s="21" t="s">
        <v>6</v>
      </c>
      <c r="J138" s="154"/>
      <c r="K138" s="154"/>
    </row>
    <row r="139" spans="1:11" ht="31.5" customHeight="1">
      <c r="A139" s="121" t="s">
        <v>44</v>
      </c>
      <c r="B139" s="121"/>
      <c r="C139" s="121"/>
      <c r="D139" s="121"/>
      <c r="E139" s="121"/>
      <c r="F139" s="23"/>
      <c r="G139" s="95" t="s">
        <v>114</v>
      </c>
      <c r="H139" s="95"/>
      <c r="I139" s="95"/>
      <c r="J139" s="95"/>
      <c r="K139" s="95"/>
    </row>
    <row r="140" spans="6:11" ht="13.5">
      <c r="F140" s="22" t="s">
        <v>7</v>
      </c>
      <c r="G140" s="22"/>
      <c r="H140" s="22"/>
      <c r="I140" s="22" t="s">
        <v>6</v>
      </c>
      <c r="J140" s="154"/>
      <c r="K140" s="154"/>
    </row>
    <row r="141" spans="1:11" ht="23.25" customHeight="1">
      <c r="A141" s="121" t="s">
        <v>20</v>
      </c>
      <c r="B141" s="121"/>
      <c r="C141" s="121"/>
      <c r="D141" s="121"/>
      <c r="E141" s="121"/>
      <c r="F141" s="23"/>
      <c r="G141" s="95" t="s">
        <v>114</v>
      </c>
      <c r="H141" s="95"/>
      <c r="I141" s="95"/>
      <c r="J141" s="95"/>
      <c r="K141" s="95"/>
    </row>
    <row r="142" spans="1:11" ht="30" customHeight="1">
      <c r="A142" s="96" t="s">
        <v>73</v>
      </c>
      <c r="B142" s="96"/>
      <c r="F142" s="22" t="s">
        <v>7</v>
      </c>
      <c r="G142" s="22"/>
      <c r="H142" s="22"/>
      <c r="I142" s="22" t="s">
        <v>6</v>
      </c>
      <c r="J142" s="154"/>
      <c r="K142" s="154"/>
    </row>
    <row r="144" spans="1:4" ht="13.5">
      <c r="A144" s="155" t="s">
        <v>118</v>
      </c>
      <c r="B144" s="155"/>
      <c r="C144" s="155"/>
      <c r="D144" s="2"/>
    </row>
  </sheetData>
  <sheetProtection password="CE22" sheet="1" formatCells="0" formatColumns="0" formatRows="0"/>
  <mergeCells count="157">
    <mergeCell ref="G71:K71"/>
    <mergeCell ref="A42:K42"/>
    <mergeCell ref="G82:I82"/>
    <mergeCell ref="G77:K77"/>
    <mergeCell ref="G75:K75"/>
    <mergeCell ref="E82:E83"/>
    <mergeCell ref="A81:K81"/>
    <mergeCell ref="A78:F78"/>
    <mergeCell ref="G78:K78"/>
    <mergeCell ref="G72:K72"/>
    <mergeCell ref="A32:K32"/>
    <mergeCell ref="A87:C87"/>
    <mergeCell ref="A88:C88"/>
    <mergeCell ref="A34:K34"/>
    <mergeCell ref="A77:F77"/>
    <mergeCell ref="A74:F74"/>
    <mergeCell ref="A76:F76"/>
    <mergeCell ref="A75:F75"/>
    <mergeCell ref="G74:K74"/>
    <mergeCell ref="A73:F73"/>
    <mergeCell ref="A116:C116"/>
    <mergeCell ref="A115:C115"/>
    <mergeCell ref="A114:C114"/>
    <mergeCell ref="A30:K30"/>
    <mergeCell ref="A35:K35"/>
    <mergeCell ref="A57:K57"/>
    <mergeCell ref="A61:F61"/>
    <mergeCell ref="G58:K58"/>
    <mergeCell ref="G59:K59"/>
    <mergeCell ref="A43:K43"/>
    <mergeCell ref="A144:C144"/>
    <mergeCell ref="A125:C125"/>
    <mergeCell ref="A129:C129"/>
    <mergeCell ref="A127:C127"/>
    <mergeCell ref="A134:H134"/>
    <mergeCell ref="A105:C105"/>
    <mergeCell ref="A106:C106"/>
    <mergeCell ref="A107:C107"/>
    <mergeCell ref="A113:C113"/>
    <mergeCell ref="A112:C112"/>
    <mergeCell ref="A110:C110"/>
    <mergeCell ref="A111:C111"/>
    <mergeCell ref="A109:C109"/>
    <mergeCell ref="J142:K142"/>
    <mergeCell ref="A142:B142"/>
    <mergeCell ref="A139:E139"/>
    <mergeCell ref="A137:E137"/>
    <mergeCell ref="J138:K138"/>
    <mergeCell ref="J140:K140"/>
    <mergeCell ref="A141:E141"/>
    <mergeCell ref="A138:C138"/>
    <mergeCell ref="G141:K141"/>
    <mergeCell ref="I133:K133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G69:K69"/>
    <mergeCell ref="A70:F70"/>
    <mergeCell ref="A69:F69"/>
    <mergeCell ref="A36:K36"/>
    <mergeCell ref="A38:K38"/>
    <mergeCell ref="A39:K39"/>
    <mergeCell ref="A40:K40"/>
    <mergeCell ref="G61:K61"/>
    <mergeCell ref="A48:K48"/>
    <mergeCell ref="A41:K41"/>
    <mergeCell ref="I2:K2"/>
    <mergeCell ref="I4:K4"/>
    <mergeCell ref="I3:K3"/>
    <mergeCell ref="I6:K6"/>
    <mergeCell ref="I9:K9"/>
    <mergeCell ref="C15:I15"/>
    <mergeCell ref="E18:H21"/>
    <mergeCell ref="E23:H24"/>
    <mergeCell ref="A13:K13"/>
    <mergeCell ref="A12:K12"/>
    <mergeCell ref="E25:H27"/>
    <mergeCell ref="A22:C22"/>
    <mergeCell ref="A18:D21"/>
    <mergeCell ref="A23:D24"/>
    <mergeCell ref="A25:D28"/>
    <mergeCell ref="E22:H22"/>
    <mergeCell ref="G73:K73"/>
    <mergeCell ref="A66:F66"/>
    <mergeCell ref="G70:K70"/>
    <mergeCell ref="G60:K60"/>
    <mergeCell ref="G62:K62"/>
    <mergeCell ref="A60:F60"/>
    <mergeCell ref="G63:K63"/>
    <mergeCell ref="G64:K64"/>
    <mergeCell ref="G65:K65"/>
    <mergeCell ref="G66:K66"/>
    <mergeCell ref="A55:K55"/>
    <mergeCell ref="I134:K134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3:H133"/>
    <mergeCell ref="A118:C118"/>
    <mergeCell ref="A130:C130"/>
    <mergeCell ref="A128:C128"/>
    <mergeCell ref="A123:C123"/>
    <mergeCell ref="A126:C126"/>
    <mergeCell ref="A124:C124"/>
    <mergeCell ref="A121:C121"/>
    <mergeCell ref="A53:K53"/>
    <mergeCell ref="A54:K54"/>
    <mergeCell ref="A49:K49"/>
    <mergeCell ref="A50:K50"/>
    <mergeCell ref="A51:K51"/>
    <mergeCell ref="A52:K52"/>
    <mergeCell ref="A59:F59"/>
    <mergeCell ref="G79:K79"/>
    <mergeCell ref="G137:K137"/>
    <mergeCell ref="G139:K139"/>
    <mergeCell ref="A101:C101"/>
    <mergeCell ref="A102:C102"/>
    <mergeCell ref="A103:C103"/>
    <mergeCell ref="A104:C104"/>
    <mergeCell ref="A68:F68"/>
    <mergeCell ref="G68:K6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G67:K67"/>
    <mergeCell ref="A82:C83"/>
    <mergeCell ref="D82:D83"/>
    <mergeCell ref="A63:F63"/>
    <mergeCell ref="A67:F67"/>
    <mergeCell ref="A64:F64"/>
    <mergeCell ref="A65:F65"/>
    <mergeCell ref="A71:F71"/>
    <mergeCell ref="A93:C93"/>
    <mergeCell ref="A94:C94"/>
    <mergeCell ref="A99:C99"/>
    <mergeCell ref="A100:C100"/>
    <mergeCell ref="A95:C95"/>
    <mergeCell ref="A96:C96"/>
    <mergeCell ref="A97:C9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2019-12-25T07:46:26Z</cp:lastPrinted>
  <dcterms:created xsi:type="dcterms:W3CDTF">2010-08-09T11:23:33Z</dcterms:created>
  <dcterms:modified xsi:type="dcterms:W3CDTF">2020-01-13T09:44:24Z</dcterms:modified>
  <cp:category/>
  <cp:version/>
  <cp:contentType/>
  <cp:contentStatus/>
</cp:coreProperties>
</file>